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LF\MLF årsmøte 25.03.2023\"/>
    </mc:Choice>
  </mc:AlternateContent>
  <xr:revisionPtr revIDLastSave="0" documentId="13_ncr:1_{72397278-F551-4FC4-A56D-E763D5D22097}" xr6:coauthVersionLast="47" xr6:coauthVersionMax="47" xr10:uidLastSave="{00000000-0000-0000-0000-000000000000}"/>
  <bookViews>
    <workbookView xWindow="-120" yWindow="-120" windowWidth="29040" windowHeight="15840" xr2:uid="{9FE6ADF0-9B1F-4155-8E1A-E7211A9A0AE4}"/>
  </bookViews>
  <sheets>
    <sheet name="Budsjett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E37" i="1"/>
  <c r="E32" i="1"/>
  <c r="E39" i="1" s="1"/>
  <c r="E20" i="1"/>
  <c r="F37" i="1"/>
  <c r="F32" i="1"/>
  <c r="F9" i="1"/>
  <c r="F20" i="1" s="1"/>
  <c r="F22" i="1" s="1"/>
  <c r="F43" i="1" s="1"/>
  <c r="E22" i="1" l="1"/>
  <c r="E43" i="1" s="1"/>
  <c r="F39" i="1"/>
  <c r="F41" i="1" s="1"/>
  <c r="E41" i="1"/>
</calcChain>
</file>

<file path=xl/sharedStrings.xml><?xml version="1.0" encoding="utf-8"?>
<sst xmlns="http://schemas.openxmlformats.org/spreadsheetml/2006/main" count="41" uniqueCount="41">
  <si>
    <t xml:space="preserve">Løypekjøring Lunner kommune </t>
  </si>
  <si>
    <t xml:space="preserve">Medlemskontingent-Løypebidrag giro </t>
  </si>
  <si>
    <t>Sponsorinntekter Løypemaskin o/10 år</t>
  </si>
  <si>
    <t xml:space="preserve">Medlemskontingent-Vipps </t>
  </si>
  <si>
    <t xml:space="preserve">Løypekjøring Skiforeningen </t>
  </si>
  <si>
    <t xml:space="preserve">Norsk Tipping </t>
  </si>
  <si>
    <t>merknad</t>
  </si>
  <si>
    <t>Inntekter</t>
  </si>
  <si>
    <t>Kostnader</t>
  </si>
  <si>
    <t>Drift løypemaskin og scootere</t>
  </si>
  <si>
    <t>Leie maskiner og utstyr</t>
  </si>
  <si>
    <t>Godtgj løypekjørere</t>
  </si>
  <si>
    <t>Leie og drift garasje samt forsikringer</t>
  </si>
  <si>
    <t>Drift organisasjon og systemer</t>
  </si>
  <si>
    <t>Avskrivninger</t>
  </si>
  <si>
    <t>Avskrivning totalt</t>
  </si>
  <si>
    <t>Totalt kostnader drift</t>
  </si>
  <si>
    <t>Utberdring og innkjøp løyper og utstyr</t>
  </si>
  <si>
    <t>Garasjen (25år)</t>
  </si>
  <si>
    <t>Løypemaskin (10år) og scooter (5år)</t>
  </si>
  <si>
    <t>mva refusjon maskin avskrives over 5 år</t>
  </si>
  <si>
    <t>*mottok i 2020 100% mva komp som en del av regjeringens støtte knyttet til C19, totalt kr 561.499,-. Av dette utgjør mva komp ny løypemaskin kr 503.750,- som avskrives over 5 år</t>
  </si>
  <si>
    <t>2022 regnskap</t>
  </si>
  <si>
    <t>Sparebankstiftelsen, gavemidler</t>
  </si>
  <si>
    <t>momskomp 2022 ordinært*</t>
  </si>
  <si>
    <t>Momskomp 2020 o/5år*</t>
  </si>
  <si>
    <t>momskomp 2021 ordinært*</t>
  </si>
  <si>
    <t>Driftsresultat</t>
  </si>
  <si>
    <t>Totalt kostander og avskrivninger drift</t>
  </si>
  <si>
    <t>Totalt inntekter drift</t>
  </si>
  <si>
    <t>2023 budsjett</t>
  </si>
  <si>
    <t>Balanseførte inntekter</t>
  </si>
  <si>
    <t>Årets direkte inntekter (likviditet)</t>
  </si>
  <si>
    <t xml:space="preserve">løype utbedringerer og tiltak </t>
  </si>
  <si>
    <t>Likviditetseffekt (kr inn-kr ut)</t>
  </si>
  <si>
    <t>MLF budsjett 2023</t>
  </si>
  <si>
    <t>Personlige medlemmer</t>
  </si>
  <si>
    <t>Sponsorinntekter og bidrag</t>
  </si>
  <si>
    <t>Lve kostnader i 2022 pga kort vinter</t>
  </si>
  <si>
    <t>ny hjemmeside kr 10.350,-</t>
  </si>
  <si>
    <t>Refusjon strøm  (Lunner Alm og Bisl)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</si>
</sst>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kr&quot;\ * #,##0_-;\-&quot;kr&quot;\ * #,##0_-;_-&quot;kr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1" fillId="0" borderId="0" xfId="0" applyFont="1"/>
    <xf numFmtId="3" fontId="0" fillId="0" borderId="1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EE16A-BF32-4C37-A1BB-EE37E4D7CB7C}">
  <dimension ref="B4:I43"/>
  <sheetViews>
    <sheetView tabSelected="1" topLeftCell="A10" workbookViewId="0">
      <selection activeCell="M16" sqref="M16"/>
    </sheetView>
  </sheetViews>
  <sheetFormatPr baseColWidth="10" defaultRowHeight="15" x14ac:dyDescent="0.25"/>
  <cols>
    <col min="4" max="4" width="39.140625" customWidth="1"/>
    <col min="5" max="6" width="15" customWidth="1"/>
    <col min="7" max="7" width="58.42578125" customWidth="1"/>
  </cols>
  <sheetData>
    <row r="4" spans="4:7" x14ac:dyDescent="0.25">
      <c r="D4" s="6" t="s">
        <v>35</v>
      </c>
    </row>
    <row r="6" spans="4:7" x14ac:dyDescent="0.25">
      <c r="D6" s="6" t="s">
        <v>7</v>
      </c>
      <c r="E6" s="2" t="s">
        <v>30</v>
      </c>
      <c r="F6" s="2" t="s">
        <v>22</v>
      </c>
      <c r="G6" s="2" t="s">
        <v>6</v>
      </c>
    </row>
    <row r="7" spans="4:7" x14ac:dyDescent="0.25">
      <c r="D7" t="s">
        <v>1</v>
      </c>
      <c r="E7" s="4"/>
      <c r="F7" s="4">
        <v>174550</v>
      </c>
    </row>
    <row r="8" spans="4:7" x14ac:dyDescent="0.25">
      <c r="D8" t="s">
        <v>3</v>
      </c>
      <c r="E8" s="4"/>
      <c r="F8" s="4">
        <v>126380</v>
      </c>
    </row>
    <row r="9" spans="4:7" x14ac:dyDescent="0.25">
      <c r="D9" t="s">
        <v>36</v>
      </c>
      <c r="E9" s="4">
        <v>350000</v>
      </c>
      <c r="F9" s="4">
        <f>F7+F8</f>
        <v>300930</v>
      </c>
    </row>
    <row r="10" spans="4:7" x14ac:dyDescent="0.25">
      <c r="D10" t="s">
        <v>37</v>
      </c>
      <c r="E10" s="4">
        <v>40000</v>
      </c>
      <c r="F10" s="4">
        <v>40000</v>
      </c>
    </row>
    <row r="11" spans="4:7" x14ac:dyDescent="0.25">
      <c r="D11" t="s">
        <v>23</v>
      </c>
      <c r="E11" s="4">
        <v>20000</v>
      </c>
      <c r="F11" s="4">
        <v>20000</v>
      </c>
    </row>
    <row r="12" spans="4:7" x14ac:dyDescent="0.25">
      <c r="D12" t="s">
        <v>0</v>
      </c>
      <c r="E12" s="4">
        <v>30525</v>
      </c>
      <c r="F12" s="4">
        <v>30525</v>
      </c>
    </row>
    <row r="13" spans="4:7" x14ac:dyDescent="0.25">
      <c r="D13" t="s">
        <v>5</v>
      </c>
      <c r="E13" s="4">
        <v>30000</v>
      </c>
      <c r="F13" s="4">
        <v>29220</v>
      </c>
    </row>
    <row r="14" spans="4:7" x14ac:dyDescent="0.25">
      <c r="D14" t="s">
        <v>4</v>
      </c>
      <c r="E14" s="4">
        <v>27984</v>
      </c>
      <c r="F14" s="4">
        <v>26400</v>
      </c>
    </row>
    <row r="15" spans="4:7" x14ac:dyDescent="0.25">
      <c r="D15" t="s">
        <v>2</v>
      </c>
      <c r="E15" s="4">
        <v>127500</v>
      </c>
      <c r="F15" s="4">
        <v>127500</v>
      </c>
    </row>
    <row r="16" spans="4:7" x14ac:dyDescent="0.25">
      <c r="D16" t="s">
        <v>40</v>
      </c>
      <c r="E16" s="4">
        <v>11500</v>
      </c>
      <c r="F16" s="4">
        <v>19757</v>
      </c>
    </row>
    <row r="17" spans="2:9" x14ac:dyDescent="0.25">
      <c r="D17" t="s">
        <v>26</v>
      </c>
      <c r="E17" s="4">
        <v>0</v>
      </c>
      <c r="F17" s="4">
        <v>65909</v>
      </c>
    </row>
    <row r="18" spans="2:9" x14ac:dyDescent="0.25">
      <c r="D18" t="s">
        <v>24</v>
      </c>
      <c r="E18" s="4">
        <v>20000</v>
      </c>
      <c r="F18" s="4">
        <v>22711</v>
      </c>
    </row>
    <row r="19" spans="2:9" x14ac:dyDescent="0.25">
      <c r="D19" t="s">
        <v>25</v>
      </c>
      <c r="E19" s="5">
        <v>100750</v>
      </c>
      <c r="F19" s="5">
        <v>100750</v>
      </c>
      <c r="G19" s="4" t="s">
        <v>20</v>
      </c>
      <c r="I19" s="1"/>
    </row>
    <row r="20" spans="2:9" x14ac:dyDescent="0.25">
      <c r="D20" s="6" t="s">
        <v>29</v>
      </c>
      <c r="E20" s="4">
        <f>SUM(E9:E19)</f>
        <v>758259</v>
      </c>
      <c r="F20" s="4">
        <f>SUM(F9:F19)</f>
        <v>783702</v>
      </c>
    </row>
    <row r="21" spans="2:9" x14ac:dyDescent="0.25">
      <c r="D21" t="s">
        <v>31</v>
      </c>
      <c r="E21" s="5">
        <f>E15+E19</f>
        <v>228250</v>
      </c>
      <c r="F21" s="5">
        <f>F15+F19</f>
        <v>228250</v>
      </c>
    </row>
    <row r="22" spans="2:9" x14ac:dyDescent="0.25">
      <c r="D22" t="s">
        <v>32</v>
      </c>
      <c r="E22" s="4">
        <f>E20-E21</f>
        <v>530009</v>
      </c>
      <c r="F22" s="4">
        <f>F20-F21</f>
        <v>555452</v>
      </c>
    </row>
    <row r="23" spans="2:9" x14ac:dyDescent="0.25">
      <c r="D23" t="s">
        <v>21</v>
      </c>
    </row>
    <row r="24" spans="2:9" x14ac:dyDescent="0.25">
      <c r="G24" s="4"/>
    </row>
    <row r="25" spans="2:9" x14ac:dyDescent="0.25">
      <c r="D25" s="6" t="s">
        <v>8</v>
      </c>
    </row>
    <row r="26" spans="2:9" x14ac:dyDescent="0.25">
      <c r="D26" t="s">
        <v>9</v>
      </c>
      <c r="E26" s="4">
        <v>150000</v>
      </c>
      <c r="F26" s="4">
        <v>92403</v>
      </c>
      <c r="G26" t="s">
        <v>38</v>
      </c>
    </row>
    <row r="27" spans="2:9" x14ac:dyDescent="0.25">
      <c r="D27" t="s">
        <v>10</v>
      </c>
      <c r="E27" s="4">
        <v>70000</v>
      </c>
      <c r="F27" s="4">
        <v>70000</v>
      </c>
    </row>
    <row r="28" spans="2:9" x14ac:dyDescent="0.25">
      <c r="B28" s="4"/>
      <c r="D28" t="s">
        <v>11</v>
      </c>
      <c r="E28" s="4">
        <v>30000</v>
      </c>
      <c r="F28" s="4">
        <v>21800</v>
      </c>
    </row>
    <row r="29" spans="2:9" x14ac:dyDescent="0.25">
      <c r="D29" t="s">
        <v>12</v>
      </c>
      <c r="E29" s="4">
        <v>35000</v>
      </c>
      <c r="F29" s="4">
        <v>21193</v>
      </c>
    </row>
    <row r="30" spans="2:9" x14ac:dyDescent="0.25">
      <c r="D30" t="s">
        <v>17</v>
      </c>
      <c r="E30" s="4">
        <v>100000</v>
      </c>
      <c r="F30" s="4">
        <v>6772</v>
      </c>
      <c r="G30" t="s">
        <v>33</v>
      </c>
    </row>
    <row r="31" spans="2:9" x14ac:dyDescent="0.25">
      <c r="D31" s="3" t="s">
        <v>13</v>
      </c>
      <c r="E31" s="5">
        <v>90000</v>
      </c>
      <c r="F31" s="5">
        <v>91297</v>
      </c>
      <c r="G31" t="s">
        <v>39</v>
      </c>
    </row>
    <row r="32" spans="2:9" x14ac:dyDescent="0.25">
      <c r="D32" t="s">
        <v>16</v>
      </c>
      <c r="E32" s="4">
        <f>SUM(E26:E31)</f>
        <v>475000</v>
      </c>
      <c r="F32" s="4">
        <f>SUM(F26:F31)</f>
        <v>303465</v>
      </c>
    </row>
    <row r="34" spans="4:6" x14ac:dyDescent="0.25">
      <c r="D34" s="6" t="s">
        <v>14</v>
      </c>
    </row>
    <row r="35" spans="4:6" x14ac:dyDescent="0.25">
      <c r="D35" t="s">
        <v>18</v>
      </c>
      <c r="E35" s="1">
        <v>32000</v>
      </c>
      <c r="F35" s="1">
        <v>31923</v>
      </c>
    </row>
    <row r="36" spans="4:6" x14ac:dyDescent="0.25">
      <c r="D36" s="3" t="s">
        <v>19</v>
      </c>
      <c r="E36" s="7">
        <v>240000</v>
      </c>
      <c r="F36" s="7">
        <v>238597</v>
      </c>
    </row>
    <row r="37" spans="4:6" x14ac:dyDescent="0.25">
      <c r="D37" t="s">
        <v>15</v>
      </c>
      <c r="E37" s="1">
        <f>SUM(E35:E36)</f>
        <v>272000</v>
      </c>
      <c r="F37" s="1">
        <f>SUM(F35:F36)</f>
        <v>270520</v>
      </c>
    </row>
    <row r="39" spans="4:6" x14ac:dyDescent="0.25">
      <c r="D39" s="6" t="s">
        <v>28</v>
      </c>
      <c r="E39" s="4">
        <f>E32+E37</f>
        <v>747000</v>
      </c>
      <c r="F39" s="4">
        <f>F32+F37</f>
        <v>573985</v>
      </c>
    </row>
    <row r="41" spans="4:6" ht="15.75" thickBot="1" x14ac:dyDescent="0.3">
      <c r="D41" s="6" t="s">
        <v>27</v>
      </c>
      <c r="E41" s="8">
        <f>E20-E39</f>
        <v>11259</v>
      </c>
      <c r="F41" s="8">
        <f>F20-F39</f>
        <v>209717</v>
      </c>
    </row>
    <row r="42" spans="4:6" ht="15.75" thickTop="1" x14ac:dyDescent="0.25"/>
    <row r="43" spans="4:6" x14ac:dyDescent="0.25">
      <c r="D43" t="s">
        <v>34</v>
      </c>
      <c r="E43" s="4">
        <f>E22-E32</f>
        <v>55009</v>
      </c>
      <c r="F43" s="4">
        <f>F22-F32</f>
        <v>251987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2022-03-09T18:57:02Z</dcterms:created>
  <dcterms:modified xsi:type="dcterms:W3CDTF">2023-03-09T09:51:05Z</dcterms:modified>
</cp:coreProperties>
</file>